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960" windowHeight="11385"/>
  </bookViews>
  <sheets>
    <sheet name="TER" sheetId="4" r:id="rId1"/>
  </sheets>
  <calcPr calcId="162913"/>
</workbook>
</file>

<file path=xl/calcChain.xml><?xml version="1.0" encoding="utf-8"?>
<calcChain xmlns="http://schemas.openxmlformats.org/spreadsheetml/2006/main">
  <c r="G61" i="4" l="1"/>
  <c r="G60" i="4"/>
  <c r="G59" i="4"/>
  <c r="G58" i="4"/>
  <c r="G56" i="4"/>
  <c r="G55" i="4"/>
  <c r="G54" i="4"/>
  <c r="G53" i="4"/>
  <c r="G52" i="4"/>
  <c r="G50" i="4"/>
  <c r="G49" i="4"/>
  <c r="G48" i="4"/>
  <c r="G47" i="4"/>
  <c r="G46" i="4"/>
  <c r="G45" i="4"/>
  <c r="G44" i="4"/>
  <c r="G43" i="4"/>
  <c r="G41" i="4"/>
  <c r="G40" i="4"/>
  <c r="G39" i="4"/>
  <c r="G38" i="4"/>
  <c r="G37" i="4"/>
  <c r="G36" i="4"/>
  <c r="G35" i="4"/>
  <c r="G34" i="4"/>
  <c r="G33" i="4"/>
  <c r="G32" i="4"/>
  <c r="G30" i="4"/>
  <c r="G29" i="4"/>
  <c r="G28" i="4"/>
  <c r="G27" i="4"/>
  <c r="G26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F62" i="4" l="1"/>
  <c r="F63" i="4" s="1"/>
  <c r="F64" i="4" s="1"/>
</calcChain>
</file>

<file path=xl/sharedStrings.xml><?xml version="1.0" encoding="utf-8"?>
<sst xmlns="http://schemas.openxmlformats.org/spreadsheetml/2006/main" count="173" uniqueCount="100">
  <si>
    <t>Budowa</t>
  </si>
  <si>
    <t>Obiekt</t>
  </si>
  <si>
    <t>Lp</t>
  </si>
  <si>
    <t>Nr specyfikacji</t>
  </si>
  <si>
    <t>Opis pozycji</t>
  </si>
  <si>
    <t>Ilość</t>
  </si>
  <si>
    <t>J.m.</t>
  </si>
  <si>
    <t>Cena</t>
  </si>
  <si>
    <t>Wartość</t>
  </si>
  <si>
    <t>Roboty przygotowawcze i rozbiórkowe</t>
  </si>
  <si>
    <t>D.01.01.01.</t>
  </si>
  <si>
    <t>km</t>
  </si>
  <si>
    <t>D.01.02.04.</t>
  </si>
  <si>
    <t>m2</t>
  </si>
  <si>
    <t>m</t>
  </si>
  <si>
    <t>m3</t>
  </si>
  <si>
    <t>t</t>
  </si>
  <si>
    <t>szt</t>
  </si>
  <si>
    <t>Krawężniki i ściek</t>
  </si>
  <si>
    <t>D.08.01.01b.</t>
  </si>
  <si>
    <t>Ławy pod krawężniki: betonowe z oporem z betonu C12/15</t>
  </si>
  <si>
    <t>D.08.05.01.</t>
  </si>
  <si>
    <t>D.04.01.01.</t>
  </si>
  <si>
    <t>D.08.03.01.</t>
  </si>
  <si>
    <t>Rowki pod ławę betonową, o wymiarach: 20x20 cm - grunt kat.III-IV</t>
  </si>
  <si>
    <t>Obrzeża betonowe 20x6 cm, na podsypce: piaskowej, z wypełn.spoin zaprawą cementową</t>
  </si>
  <si>
    <t>D.08.02.02.</t>
  </si>
  <si>
    <t>Wykonanie opaski szer. 30 cm z kostki betonowej czerwonej wzdłuż krawężnika, na podsypce cem.-piask. przy grubości kostki 8 cm</t>
  </si>
  <si>
    <t>D.05.03.23.</t>
  </si>
  <si>
    <t>I</t>
  </si>
  <si>
    <t>III</t>
  </si>
  <si>
    <t>II</t>
  </si>
  <si>
    <t>IV</t>
  </si>
  <si>
    <t>V</t>
  </si>
  <si>
    <t>VI</t>
  </si>
  <si>
    <t>VII</t>
  </si>
  <si>
    <t>Podatek VAT 23%:</t>
  </si>
  <si>
    <t>Wartość kosztorysowa robót netto:</t>
  </si>
  <si>
    <t>Wartość robót brutto:</t>
  </si>
  <si>
    <t>Roboty pomiarowe przy liniowych robotach ziemnych (drogach), w terenie: równinnym</t>
  </si>
  <si>
    <t>Rozebranie chodników z kostki betonowej grub. 6 cm na istniejącej części zatoki autobusowej(odzyskana kostka do ponownego ułożenia)</t>
  </si>
  <si>
    <t>Rozebranie obrzeży trawnikowych ułożonych na podsypce piaskowej, przy wymiarach obrzeża 6x20 cm</t>
  </si>
  <si>
    <t>Rozebranie istniejących przepustów z rur betonowych średnicy 40 cm na zjazdach</t>
  </si>
  <si>
    <t>Rozebranie skrzydełek z kamienia łamanego istniejącego przepustu</t>
  </si>
  <si>
    <t>Rozebranie krawężników betonowych ułożonych na podsypce cementowo-piaskowej</t>
  </si>
  <si>
    <t>Wywiezienie transportem samochodowym na odległość do 1 km materiałów porozbiórkowych</t>
  </si>
  <si>
    <t>D.01.02.02.</t>
  </si>
  <si>
    <t>Zdjęcie warstwy darniny</t>
  </si>
  <si>
    <t>Wywóz darniny - na odl.do 5 km</t>
  </si>
  <si>
    <t>Roboty remontowe - cięcie piłą nawierzchni : bitumicznych,na głębokość od 6 do 10 cm</t>
  </si>
  <si>
    <t>Roboty ziemne wykonywane koparkami przedsiębiernymi, z transportem urobku samochodami samowyładowczymi na odległość do 1 km, przy pojemności łyżki koparki: 0,60 m3 /grunt kat. III-IV i samochód do 5 t/ (dowóz gruntu z odl. 15 km)</t>
  </si>
  <si>
    <t>D.02.01.00.</t>
  </si>
  <si>
    <t>Roboty ziemne poprzeczne w gruncie kat. III</t>
  </si>
  <si>
    <t>D.02.01.01.</t>
  </si>
  <si>
    <t>Formowanie nasypów o wysokości , z zagęszczeniem nasypu, z ziemi dostarczanej środkami transportu kołowego: grunt kat. I-II</t>
  </si>
  <si>
    <t>Formowanie nasypów, z zagęszczeniem warstwami, z ziemi dostarczanej środkami transportu kołowego: grunt kat. III -IV</t>
  </si>
  <si>
    <t>Ręczne plantowanie nasypu i wykopu</t>
  </si>
  <si>
    <t>D.06.01.01.</t>
  </si>
  <si>
    <t>Humusowanie i obsianie skarp przy grubości warstwy humusu 5 cm</t>
  </si>
  <si>
    <t>Roboty ziemne</t>
  </si>
  <si>
    <t>Rowki pod krawężniki i ławy krawężnikowe, o wymiarach: do 55 cm - grunt kat.III-IV</t>
  </si>
  <si>
    <t>Ławy pod krawężniki: betonowe z oporem z betonu C15/16</t>
  </si>
  <si>
    <t>Ławy pod ściek: betonowe zwykłe z betonu C12/16</t>
  </si>
  <si>
    <t>Krawężniki betonowe wystające, o wymiarach: 20x30 cm - na podsypce piaskowej</t>
  </si>
  <si>
    <t>Krawężniki betonowe najazdowe(na wjazdach), o wymiarach: 20x22 cm - na podsypce cementowo-piaskowej grub. 5 cm</t>
  </si>
  <si>
    <t>Chodniki</t>
  </si>
  <si>
    <t>Koryta na całej szerokości jezdni i chodników, wykonane mechanicznie, w gruncie kat.II-VI, przy głębokości koryta 10 cm i zagęszczeniu walcem wibracyjnym</t>
  </si>
  <si>
    <t>Koryta na całej szerokości jezdni i chodników, wykonane mechanicznie, w gruncie kat.II-VI, przy głębokości koryta 15 cm i zagęszczeniu walcem wibracyjnym</t>
  </si>
  <si>
    <t>Ławy pod obrzeżei: betonowe z oporem z betonu C12/15</t>
  </si>
  <si>
    <t>D.04,.05.01.</t>
  </si>
  <si>
    <t>Podbudowa z gruntu stabilizowanego cementem w betoniarce o Rm-2,5MPa, przy grubości warstwy po zagęszczeniu 10 cm</t>
  </si>
  <si>
    <t>Chodniki z kostki brukowej betonowej, układanej z wypełnieniem spoin piaskiem, na podsypce cem.-piask. przy grubości kostki szarej 8 cm</t>
  </si>
  <si>
    <t>Obrzeża betonowe 20x6 cm, na podsypce: cementowo-piaskowej, z wypełn.spoin piaskiem</t>
  </si>
  <si>
    <t>Chodniki z kostki brukowej betonowej, układanej z wypełnieniem spoin piaskiem, na podsypce cem.-piask. przy grubości kostki szarej 6 cm (kostka betonowa z odzysku)</t>
  </si>
  <si>
    <t>Zjazdy</t>
  </si>
  <si>
    <t>Koryta na całej szerokości jezdni i chodników, wykonane mechanicznie przy użyciu równiarki, w gruncie kat.II-VI, przy głębokości koryta 15 cm i zagęszczeniu walcem wibracyjnym</t>
  </si>
  <si>
    <t>Rowki pod krawężniki i ławy krawężnikowe, o wymiarach: 30x40 cm - grunt kat.III-IV</t>
  </si>
  <si>
    <t>Krawężniki betonowe wtopione, o wymiarach: 12x25 cm - na podsypce cementowo-piaskowej</t>
  </si>
  <si>
    <t>Warstwa odcinająca z gruntu stabilizowanego cementem w betoniarce o Rm-2,5MPa, przy grubości warstwy po zagęszczeniu 10 cm</t>
  </si>
  <si>
    <t>D.04,.06.01.</t>
  </si>
  <si>
    <t>Podbudowy betonowe c betonu C50/90 wraz z pielęgnacją hydrolitem, przy grubości warstwy po zagęszczeniu 15 cm</t>
  </si>
  <si>
    <t>Nawierzchnia na wjazdach z kostki betonowej czerwonej, układanej z wypełnieniem spoin piaskiem, na podsypce cem.-piask grub. 3 cm. przy grubości kostki 8 cm</t>
  </si>
  <si>
    <t>Obrukowanie wylotów przepustów pod zjazdami kamieniem polnym lub łamanym na betonie C16/20</t>
  </si>
  <si>
    <t>Odwodnienie</t>
  </si>
  <si>
    <t>Wykopy oraz przekopy wykonywane na odkład koparkami przedsiębiernymi o pojemności łyżki 0,25 m3, w gruncie kategorii: III - wykonanie otworów pod studzienki ściekowe i przykanaliki</t>
  </si>
  <si>
    <t>D.03.02.01.</t>
  </si>
  <si>
    <t>Ułożenie prykanalików z rur PVC, o średnicy nominalnej: 150 mm</t>
  </si>
  <si>
    <t>Studzienki ściekowe uliczne betonowe z wpustem krawężnikowo-jezdniowym, o średnicy 500 mm: z osadnikiem bez syfonu</t>
  </si>
  <si>
    <t>Zasypanie wykopów gruntem kat. III z zagęzczeniem warstwami.</t>
  </si>
  <si>
    <t>Obrukowanie wylotów przykanalików, kamieniem polnym lub łamanym na betonie C16/20</t>
  </si>
  <si>
    <t>Przepust</t>
  </si>
  <si>
    <t>D.03.01.03a.</t>
  </si>
  <si>
    <t>Ułożenie przepustu -  rura polietylenowa (PE,PEHD), przy średnicy rur: 800 mm</t>
  </si>
  <si>
    <t>Wykonanie opaski z betonu C16/20 szerokości 20 cm na styku połączenia przepustu istniejącego z projektowanym przedłużeniem.</t>
  </si>
  <si>
    <t>Obrukowanaie wylotu przepustu kamieniem polnym lub łamanym na betonie C16/20</t>
  </si>
  <si>
    <t>D.07,.06.02.</t>
  </si>
  <si>
    <t>Ustawienie wygrodzenia U-12a - zakotwienie w stopie betonu</t>
  </si>
  <si>
    <t xml:space="preserve">Droga wojewódzka nr 308, od km 61+714 - 62+147, w m. Kopaszewo, dł. 0+433 km </t>
  </si>
  <si>
    <t xml:space="preserve">Przebudowa DW nr 308 Nw.Tomyśl - Kunowo, od km 61+714 - 62+147 - w zakresie bubowy chodnika </t>
  </si>
  <si>
    <t>TABELA ELEMENTÓW ROZLICZENIOWYCH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</si>
</sst>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"/>
    <numFmt numFmtId="165" formatCode="0.00000"/>
  </numFmts>
  <fonts count="8">
    <font>
      <sz val="11"/>
      <color theme="1"/>
      <name val="Czcionka tekstu podstawowego"/>
      <family val="2"/>
      <charset val="238"/>
    </font>
    <font>
      <sz val="11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rgb="FF080000"/>
      <name val="Arial Narrow CE"/>
      <family val="2"/>
      <charset val="238"/>
    </font>
    <font>
      <b/>
      <sz val="10"/>
      <color rgb="FF080000"/>
      <name val="Arial Narrow CE"/>
      <family val="2"/>
      <charset val="238"/>
    </font>
    <font>
      <b/>
      <sz val="13"/>
      <color rgb="FF080000"/>
      <name val="Arial Narrow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43" fontId="5" fillId="0" borderId="11" xfId="0" applyNumberFormat="1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43" fontId="0" fillId="0" borderId="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0" fillId="0" borderId="9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abSelected="1" workbookViewId="0">
      <selection activeCell="C10" sqref="C10"/>
    </sheetView>
  </sheetViews>
  <sheetFormatPr defaultRowHeight="14.25"/>
  <cols>
    <col min="1" max="1" width="2.625" style="4" bestFit="1" customWidth="1"/>
    <col min="2" max="2" width="8.625" style="4" bestFit="1" customWidth="1"/>
    <col min="3" max="3" width="44.25" customWidth="1"/>
    <col min="4" max="4" width="9.375" style="4" customWidth="1"/>
    <col min="5" max="5" width="3.5" style="4" bestFit="1" customWidth="1"/>
    <col min="6" max="6" width="7.5" style="4" customWidth="1"/>
    <col min="7" max="7" width="8" style="4" customWidth="1"/>
  </cols>
  <sheetData>
    <row r="1" spans="1:38" ht="24.95" customHeight="1">
      <c r="C1" s="33" t="s">
        <v>99</v>
      </c>
      <c r="D1" s="33"/>
      <c r="E1" s="33"/>
    </row>
    <row r="2" spans="1:38" ht="15" customHeight="1">
      <c r="A2" s="38" t="s">
        <v>0</v>
      </c>
      <c r="B2" s="38"/>
      <c r="C2" s="1" t="s">
        <v>98</v>
      </c>
    </row>
    <row r="3" spans="1:38" ht="15" customHeight="1">
      <c r="A3" s="38" t="s">
        <v>1</v>
      </c>
      <c r="B3" s="38"/>
      <c r="C3" s="1" t="s">
        <v>97</v>
      </c>
    </row>
    <row r="4" spans="1:38" ht="15" customHeight="1"/>
    <row r="5" spans="1:38" ht="2.1" customHeight="1" thickBot="1"/>
    <row r="6" spans="1:38" s="13" customFormat="1" ht="40.5" customHeight="1" thickBot="1">
      <c r="A6" s="21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3" t="s">
        <v>8</v>
      </c>
    </row>
    <row r="7" spans="1:38" ht="30" customHeight="1">
      <c r="A7" s="7" t="s">
        <v>29</v>
      </c>
      <c r="B7" s="8"/>
      <c r="C7" s="6" t="s">
        <v>9</v>
      </c>
      <c r="D7" s="9"/>
      <c r="E7" s="8"/>
      <c r="F7" s="10"/>
      <c r="G7" s="11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0" customHeight="1">
      <c r="A8" s="24">
        <v>1</v>
      </c>
      <c r="B8" s="17" t="s">
        <v>10</v>
      </c>
      <c r="C8" s="18" t="s">
        <v>39</v>
      </c>
      <c r="D8" s="19">
        <v>0.43300000000000005</v>
      </c>
      <c r="E8" s="17" t="s">
        <v>11</v>
      </c>
      <c r="F8" s="20"/>
      <c r="G8" s="25">
        <f>ROUND(D8*F8,2)</f>
        <v>0</v>
      </c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30" customHeight="1">
      <c r="A9" s="24">
        <v>2</v>
      </c>
      <c r="B9" s="17" t="s">
        <v>12</v>
      </c>
      <c r="C9" s="18" t="s">
        <v>40</v>
      </c>
      <c r="D9" s="19">
        <v>43.2</v>
      </c>
      <c r="E9" s="17" t="s">
        <v>13</v>
      </c>
      <c r="F9" s="20"/>
      <c r="G9" s="25">
        <f t="shared" ref="G9:G61" si="0">ROUND(D9*F9,2)</f>
        <v>0</v>
      </c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30" customHeight="1">
      <c r="A10" s="24">
        <v>3</v>
      </c>
      <c r="B10" s="17" t="s">
        <v>12</v>
      </c>
      <c r="C10" s="18" t="s">
        <v>41</v>
      </c>
      <c r="D10" s="19">
        <v>25.8</v>
      </c>
      <c r="E10" s="17" t="s">
        <v>14</v>
      </c>
      <c r="F10" s="20"/>
      <c r="G10" s="25">
        <f t="shared" si="0"/>
        <v>0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30" customHeight="1">
      <c r="A11" s="24">
        <v>4</v>
      </c>
      <c r="B11" s="17" t="s">
        <v>12</v>
      </c>
      <c r="C11" s="18" t="s">
        <v>42</v>
      </c>
      <c r="D11" s="19">
        <v>18</v>
      </c>
      <c r="E11" s="17" t="s">
        <v>14</v>
      </c>
      <c r="F11" s="20"/>
      <c r="G11" s="25">
        <f t="shared" si="0"/>
        <v>0</v>
      </c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30" customHeight="1">
      <c r="A12" s="24">
        <v>5</v>
      </c>
      <c r="B12" s="17" t="s">
        <v>12</v>
      </c>
      <c r="C12" s="18" t="s">
        <v>43</v>
      </c>
      <c r="D12" s="19">
        <v>2</v>
      </c>
      <c r="E12" s="17" t="s">
        <v>13</v>
      </c>
      <c r="F12" s="20"/>
      <c r="G12" s="25">
        <f t="shared" si="0"/>
        <v>0</v>
      </c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0" customHeight="1">
      <c r="A13" s="24">
        <v>6</v>
      </c>
      <c r="B13" s="17" t="s">
        <v>12</v>
      </c>
      <c r="C13" s="18" t="s">
        <v>44</v>
      </c>
      <c r="D13" s="19">
        <v>5</v>
      </c>
      <c r="E13" s="17" t="s">
        <v>14</v>
      </c>
      <c r="F13" s="20"/>
      <c r="G13" s="25">
        <f t="shared" si="0"/>
        <v>0</v>
      </c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30" customHeight="1">
      <c r="A14" s="24">
        <v>7</v>
      </c>
      <c r="B14" s="17" t="s">
        <v>12</v>
      </c>
      <c r="C14" s="18" t="s">
        <v>45</v>
      </c>
      <c r="D14" s="19">
        <v>3.044</v>
      </c>
      <c r="E14" s="17" t="s">
        <v>16</v>
      </c>
      <c r="F14" s="20"/>
      <c r="G14" s="25">
        <f t="shared" si="0"/>
        <v>0</v>
      </c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30" customHeight="1">
      <c r="A15" s="24">
        <v>8</v>
      </c>
      <c r="B15" s="17" t="s">
        <v>46</v>
      </c>
      <c r="C15" s="18" t="s">
        <v>47</v>
      </c>
      <c r="D15" s="19">
        <v>1776.66</v>
      </c>
      <c r="E15" s="17" t="s">
        <v>13</v>
      </c>
      <c r="F15" s="20"/>
      <c r="G15" s="25">
        <f t="shared" si="0"/>
        <v>0</v>
      </c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0" customHeight="1">
      <c r="A16" s="24">
        <v>9</v>
      </c>
      <c r="B16" s="17" t="s">
        <v>46</v>
      </c>
      <c r="C16" s="18" t="s">
        <v>48</v>
      </c>
      <c r="D16" s="19">
        <v>177.60000000000002</v>
      </c>
      <c r="E16" s="17" t="s">
        <v>15</v>
      </c>
      <c r="F16" s="20"/>
      <c r="G16" s="25">
        <f t="shared" si="0"/>
        <v>0</v>
      </c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0" customHeight="1" thickBot="1">
      <c r="A17" s="26">
        <v>10</v>
      </c>
      <c r="B17" s="27" t="s">
        <v>12</v>
      </c>
      <c r="C17" s="28" t="s">
        <v>49</v>
      </c>
      <c r="D17" s="29">
        <v>409</v>
      </c>
      <c r="E17" s="27" t="s">
        <v>14</v>
      </c>
      <c r="F17" s="30"/>
      <c r="G17" s="31">
        <f t="shared" si="0"/>
        <v>0</v>
      </c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0" customHeight="1">
      <c r="A18" s="7" t="s">
        <v>31</v>
      </c>
      <c r="B18" s="8"/>
      <c r="C18" s="6" t="s">
        <v>59</v>
      </c>
      <c r="D18" s="9"/>
      <c r="E18" s="8"/>
      <c r="F18" s="10"/>
      <c r="G18" s="32">
        <f t="shared" si="0"/>
        <v>0</v>
      </c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30" customHeight="1">
      <c r="A19" s="24">
        <v>11</v>
      </c>
      <c r="B19" s="17" t="s">
        <v>53</v>
      </c>
      <c r="C19" s="18" t="s">
        <v>50</v>
      </c>
      <c r="D19" s="19">
        <v>473.42</v>
      </c>
      <c r="E19" s="17" t="s">
        <v>15</v>
      </c>
      <c r="F19" s="20"/>
      <c r="G19" s="25">
        <f t="shared" si="0"/>
        <v>0</v>
      </c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0" customHeight="1">
      <c r="A20" s="24">
        <v>12</v>
      </c>
      <c r="B20" s="17" t="s">
        <v>53</v>
      </c>
      <c r="C20" s="18" t="s">
        <v>52</v>
      </c>
      <c r="D20" s="19">
        <v>71.87</v>
      </c>
      <c r="E20" s="17" t="s">
        <v>15</v>
      </c>
      <c r="F20" s="20"/>
      <c r="G20" s="25">
        <f t="shared" si="0"/>
        <v>0</v>
      </c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30" customHeight="1">
      <c r="A21" s="24">
        <v>13</v>
      </c>
      <c r="B21" s="17" t="s">
        <v>53</v>
      </c>
      <c r="C21" s="18" t="s">
        <v>54</v>
      </c>
      <c r="D21" s="19">
        <v>473.42</v>
      </c>
      <c r="E21" s="17" t="s">
        <v>15</v>
      </c>
      <c r="F21" s="20"/>
      <c r="G21" s="25">
        <f t="shared" si="0"/>
        <v>0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" customHeight="1">
      <c r="A22" s="24">
        <v>14</v>
      </c>
      <c r="B22" s="17" t="s">
        <v>53</v>
      </c>
      <c r="C22" s="18" t="s">
        <v>55</v>
      </c>
      <c r="D22" s="19">
        <v>71.87</v>
      </c>
      <c r="E22" s="17" t="s">
        <v>15</v>
      </c>
      <c r="F22" s="20"/>
      <c r="G22" s="25">
        <f t="shared" si="0"/>
        <v>0</v>
      </c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0" customHeight="1">
      <c r="A23" s="24">
        <v>15</v>
      </c>
      <c r="B23" s="17" t="s">
        <v>53</v>
      </c>
      <c r="C23" s="18" t="s">
        <v>56</v>
      </c>
      <c r="D23" s="19">
        <v>1225.1500000000001</v>
      </c>
      <c r="E23" s="17" t="s">
        <v>13</v>
      </c>
      <c r="F23" s="20"/>
      <c r="G23" s="25">
        <f t="shared" si="0"/>
        <v>0</v>
      </c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0" customHeight="1" thickBot="1">
      <c r="A24" s="26">
        <v>16</v>
      </c>
      <c r="B24" s="27" t="s">
        <v>57</v>
      </c>
      <c r="C24" s="28" t="s">
        <v>58</v>
      </c>
      <c r="D24" s="29">
        <v>1225.1500000000001</v>
      </c>
      <c r="E24" s="27" t="s">
        <v>13</v>
      </c>
      <c r="F24" s="30"/>
      <c r="G24" s="31">
        <f t="shared" si="0"/>
        <v>0</v>
      </c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0" customHeight="1">
      <c r="A25" s="7" t="s">
        <v>30</v>
      </c>
      <c r="B25" s="8"/>
      <c r="C25" s="6" t="s">
        <v>18</v>
      </c>
      <c r="D25" s="9"/>
      <c r="E25" s="8"/>
      <c r="F25" s="10"/>
      <c r="G25" s="32"/>
      <c r="H25" s="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0" customHeight="1">
      <c r="A26" s="24">
        <v>17</v>
      </c>
      <c r="B26" s="17" t="s">
        <v>19</v>
      </c>
      <c r="C26" s="18" t="s">
        <v>60</v>
      </c>
      <c r="D26" s="19">
        <v>409</v>
      </c>
      <c r="E26" s="17" t="s">
        <v>14</v>
      </c>
      <c r="F26" s="20"/>
      <c r="G26" s="25">
        <f t="shared" si="0"/>
        <v>0</v>
      </c>
      <c r="H26" s="1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0" customHeight="1">
      <c r="A27" s="24">
        <v>18</v>
      </c>
      <c r="B27" s="17" t="s">
        <v>19</v>
      </c>
      <c r="C27" s="18" t="s">
        <v>61</v>
      </c>
      <c r="D27" s="19">
        <v>31.084000000000003</v>
      </c>
      <c r="E27" s="17" t="s">
        <v>15</v>
      </c>
      <c r="F27" s="20"/>
      <c r="G27" s="25">
        <f t="shared" si="0"/>
        <v>0</v>
      </c>
      <c r="H27" s="1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0" customHeight="1">
      <c r="A28" s="24">
        <v>19</v>
      </c>
      <c r="B28" s="17" t="s">
        <v>21</v>
      </c>
      <c r="C28" s="18" t="s">
        <v>62</v>
      </c>
      <c r="D28" s="19">
        <v>20.450000000000003</v>
      </c>
      <c r="E28" s="17" t="s">
        <v>15</v>
      </c>
      <c r="F28" s="20"/>
      <c r="G28" s="25">
        <f t="shared" si="0"/>
        <v>0</v>
      </c>
      <c r="H28" s="1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" customHeight="1">
      <c r="A29" s="24">
        <v>20</v>
      </c>
      <c r="B29" s="17" t="s">
        <v>19</v>
      </c>
      <c r="C29" s="18" t="s">
        <v>63</v>
      </c>
      <c r="D29" s="19">
        <v>391</v>
      </c>
      <c r="E29" s="17" t="s">
        <v>14</v>
      </c>
      <c r="F29" s="20"/>
      <c r="G29" s="25">
        <f t="shared" si="0"/>
        <v>0</v>
      </c>
      <c r="H29" s="1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0" customHeight="1" thickBot="1">
      <c r="A30" s="26">
        <v>21</v>
      </c>
      <c r="B30" s="27" t="s">
        <v>19</v>
      </c>
      <c r="C30" s="28" t="s">
        <v>64</v>
      </c>
      <c r="D30" s="29">
        <v>23</v>
      </c>
      <c r="E30" s="27" t="s">
        <v>14</v>
      </c>
      <c r="F30" s="30"/>
      <c r="G30" s="31">
        <f t="shared" si="0"/>
        <v>0</v>
      </c>
      <c r="H30" s="1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30" customHeight="1">
      <c r="A31" s="7" t="s">
        <v>32</v>
      </c>
      <c r="B31" s="8"/>
      <c r="C31" s="6" t="s">
        <v>65</v>
      </c>
      <c r="D31" s="9"/>
      <c r="E31" s="8"/>
      <c r="F31" s="10"/>
      <c r="G31" s="32"/>
      <c r="H31" s="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0" customHeight="1">
      <c r="A32" s="24">
        <v>22</v>
      </c>
      <c r="B32" s="17" t="s">
        <v>22</v>
      </c>
      <c r="C32" s="18" t="s">
        <v>66</v>
      </c>
      <c r="D32" s="19">
        <v>694.80000000000007</v>
      </c>
      <c r="E32" s="17" t="s">
        <v>13</v>
      </c>
      <c r="F32" s="20"/>
      <c r="G32" s="25">
        <f t="shared" si="0"/>
        <v>0</v>
      </c>
      <c r="H32" s="1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0" customHeight="1">
      <c r="A33" s="24">
        <v>23</v>
      </c>
      <c r="B33" s="17" t="s">
        <v>22</v>
      </c>
      <c r="C33" s="18" t="s">
        <v>67</v>
      </c>
      <c r="D33" s="19">
        <v>43.2</v>
      </c>
      <c r="E33" s="17" t="s">
        <v>13</v>
      </c>
      <c r="F33" s="20"/>
      <c r="G33" s="25">
        <f t="shared" si="0"/>
        <v>0</v>
      </c>
      <c r="H33" s="1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30" customHeight="1">
      <c r="A34" s="24">
        <v>24</v>
      </c>
      <c r="B34" s="17" t="s">
        <v>21</v>
      </c>
      <c r="C34" s="18" t="s">
        <v>24</v>
      </c>
      <c r="D34" s="19">
        <v>410</v>
      </c>
      <c r="E34" s="17" t="s">
        <v>14</v>
      </c>
      <c r="F34" s="20"/>
      <c r="G34" s="25">
        <f t="shared" si="0"/>
        <v>0</v>
      </c>
      <c r="H34" s="1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30" customHeight="1">
      <c r="A35" s="24">
        <v>25</v>
      </c>
      <c r="B35" s="17" t="s">
        <v>19</v>
      </c>
      <c r="C35" s="18" t="s">
        <v>68</v>
      </c>
      <c r="D35" s="19">
        <v>10.045000000000002</v>
      </c>
      <c r="E35" s="17" t="s">
        <v>15</v>
      </c>
      <c r="F35" s="20"/>
      <c r="G35" s="25">
        <f t="shared" si="0"/>
        <v>0</v>
      </c>
      <c r="H35" s="1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0" customHeight="1">
      <c r="A36" s="24">
        <v>26</v>
      </c>
      <c r="B36" s="17" t="s">
        <v>23</v>
      </c>
      <c r="C36" s="18" t="s">
        <v>25</v>
      </c>
      <c r="D36" s="19">
        <v>386</v>
      </c>
      <c r="E36" s="17" t="s">
        <v>14</v>
      </c>
      <c r="F36" s="20"/>
      <c r="G36" s="25">
        <f t="shared" si="0"/>
        <v>0</v>
      </c>
      <c r="H36" s="1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30" customHeight="1">
      <c r="A37" s="24">
        <v>27</v>
      </c>
      <c r="B37" s="17" t="s">
        <v>69</v>
      </c>
      <c r="C37" s="18" t="s">
        <v>70</v>
      </c>
      <c r="D37" s="19">
        <v>779.40000000000009</v>
      </c>
      <c r="E37" s="17" t="s">
        <v>13</v>
      </c>
      <c r="F37" s="20"/>
      <c r="G37" s="25">
        <f t="shared" si="0"/>
        <v>0</v>
      </c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0" customHeight="1">
      <c r="A38" s="24">
        <v>28</v>
      </c>
      <c r="B38" s="17" t="s">
        <v>26</v>
      </c>
      <c r="C38" s="18" t="s">
        <v>71</v>
      </c>
      <c r="D38" s="19">
        <v>579</v>
      </c>
      <c r="E38" s="17" t="s">
        <v>13</v>
      </c>
      <c r="F38" s="20"/>
      <c r="G38" s="25">
        <f t="shared" si="0"/>
        <v>0</v>
      </c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0" customHeight="1">
      <c r="A39" s="24">
        <v>29</v>
      </c>
      <c r="B39" s="17" t="s">
        <v>26</v>
      </c>
      <c r="C39" s="18" t="s">
        <v>27</v>
      </c>
      <c r="D39" s="19">
        <v>115.80000000000001</v>
      </c>
      <c r="E39" s="17" t="s">
        <v>13</v>
      </c>
      <c r="F39" s="20"/>
      <c r="G39" s="25">
        <f t="shared" si="0"/>
        <v>0</v>
      </c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30" customHeight="1">
      <c r="A40" s="24">
        <v>30</v>
      </c>
      <c r="B40" s="17" t="s">
        <v>23</v>
      </c>
      <c r="C40" s="18" t="s">
        <v>72</v>
      </c>
      <c r="D40" s="19">
        <v>24</v>
      </c>
      <c r="E40" s="17" t="s">
        <v>14</v>
      </c>
      <c r="F40" s="20"/>
      <c r="G40" s="25">
        <f t="shared" si="0"/>
        <v>0</v>
      </c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30" customHeight="1" thickBot="1">
      <c r="A41" s="26">
        <v>31</v>
      </c>
      <c r="B41" s="27" t="s">
        <v>26</v>
      </c>
      <c r="C41" s="28" t="s">
        <v>73</v>
      </c>
      <c r="D41" s="29">
        <v>43.2</v>
      </c>
      <c r="E41" s="27" t="s">
        <v>13</v>
      </c>
      <c r="F41" s="30"/>
      <c r="G41" s="31">
        <f t="shared" si="0"/>
        <v>0</v>
      </c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0" customHeight="1">
      <c r="A42" s="7" t="s">
        <v>33</v>
      </c>
      <c r="B42" s="8"/>
      <c r="C42" s="6" t="s">
        <v>74</v>
      </c>
      <c r="D42" s="9"/>
      <c r="E42" s="8"/>
      <c r="F42" s="10"/>
      <c r="G42" s="32"/>
      <c r="H42" s="1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30" customHeight="1">
      <c r="A43" s="24">
        <v>32</v>
      </c>
      <c r="B43" s="17" t="s">
        <v>22</v>
      </c>
      <c r="C43" s="18" t="s">
        <v>75</v>
      </c>
      <c r="D43" s="19">
        <v>103.60000000000001</v>
      </c>
      <c r="E43" s="17" t="s">
        <v>13</v>
      </c>
      <c r="F43" s="20"/>
      <c r="G43" s="25">
        <f t="shared" si="0"/>
        <v>0</v>
      </c>
      <c r="H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0" customHeight="1">
      <c r="A44" s="24">
        <v>33</v>
      </c>
      <c r="B44" s="17" t="s">
        <v>19</v>
      </c>
      <c r="C44" s="18" t="s">
        <v>76</v>
      </c>
      <c r="D44" s="19">
        <v>51</v>
      </c>
      <c r="E44" s="17" t="s">
        <v>14</v>
      </c>
      <c r="F44" s="20"/>
      <c r="G44" s="25">
        <f t="shared" si="0"/>
        <v>0</v>
      </c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30" customHeight="1">
      <c r="A45" s="24">
        <v>34</v>
      </c>
      <c r="B45" s="17" t="s">
        <v>19</v>
      </c>
      <c r="C45" s="18" t="s">
        <v>20</v>
      </c>
      <c r="D45" s="19">
        <v>2.5250000000000004</v>
      </c>
      <c r="E45" s="17" t="s">
        <v>15</v>
      </c>
      <c r="F45" s="20"/>
      <c r="G45" s="25">
        <f t="shared" si="0"/>
        <v>0</v>
      </c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30" customHeight="1">
      <c r="A46" s="24">
        <v>35</v>
      </c>
      <c r="B46" s="17" t="s">
        <v>19</v>
      </c>
      <c r="C46" s="18" t="s">
        <v>77</v>
      </c>
      <c r="D46" s="19">
        <v>51</v>
      </c>
      <c r="E46" s="17" t="s">
        <v>14</v>
      </c>
      <c r="F46" s="20"/>
      <c r="G46" s="25">
        <f t="shared" si="0"/>
        <v>0</v>
      </c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30" customHeight="1">
      <c r="A47" s="24">
        <v>36</v>
      </c>
      <c r="B47" s="17" t="s">
        <v>69</v>
      </c>
      <c r="C47" s="18" t="s">
        <v>78</v>
      </c>
      <c r="D47" s="19">
        <v>103.60000000000001</v>
      </c>
      <c r="E47" s="17" t="s">
        <v>13</v>
      </c>
      <c r="F47" s="20"/>
      <c r="G47" s="25">
        <f t="shared" si="0"/>
        <v>0</v>
      </c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30" customHeight="1">
      <c r="A48" s="24">
        <v>37</v>
      </c>
      <c r="B48" s="17" t="s">
        <v>79</v>
      </c>
      <c r="C48" s="18" t="s">
        <v>80</v>
      </c>
      <c r="D48" s="19">
        <v>103.60000000000001</v>
      </c>
      <c r="E48" s="17" t="s">
        <v>13</v>
      </c>
      <c r="F48" s="20"/>
      <c r="G48" s="25">
        <f t="shared" si="0"/>
        <v>0</v>
      </c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30" customHeight="1">
      <c r="A49" s="24">
        <v>38</v>
      </c>
      <c r="B49" s="17" t="s">
        <v>28</v>
      </c>
      <c r="C49" s="18" t="s">
        <v>81</v>
      </c>
      <c r="D49" s="19">
        <v>103.60000000000001</v>
      </c>
      <c r="E49" s="17" t="s">
        <v>13</v>
      </c>
      <c r="F49" s="20"/>
      <c r="G49" s="25">
        <f t="shared" si="0"/>
        <v>0</v>
      </c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30" customHeight="1" thickBot="1">
      <c r="A50" s="26">
        <v>39</v>
      </c>
      <c r="B50" s="27" t="s">
        <v>57</v>
      </c>
      <c r="C50" s="28" t="s">
        <v>82</v>
      </c>
      <c r="D50" s="29">
        <v>10</v>
      </c>
      <c r="E50" s="27" t="s">
        <v>17</v>
      </c>
      <c r="F50" s="30"/>
      <c r="G50" s="31">
        <f t="shared" si="0"/>
        <v>0</v>
      </c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30" customHeight="1">
      <c r="A51" s="7" t="s">
        <v>34</v>
      </c>
      <c r="B51" s="8"/>
      <c r="C51" s="6" t="s">
        <v>83</v>
      </c>
      <c r="D51" s="9"/>
      <c r="E51" s="8"/>
      <c r="F51" s="10"/>
      <c r="G51" s="32"/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30" customHeight="1">
      <c r="A52" s="24">
        <v>40</v>
      </c>
      <c r="B52" s="17" t="s">
        <v>51</v>
      </c>
      <c r="C52" s="18" t="s">
        <v>84</v>
      </c>
      <c r="D52" s="19">
        <v>22.96</v>
      </c>
      <c r="E52" s="17" t="s">
        <v>15</v>
      </c>
      <c r="F52" s="20"/>
      <c r="G52" s="25">
        <f t="shared" si="0"/>
        <v>0</v>
      </c>
      <c r="H52" s="1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30" customHeight="1">
      <c r="A53" s="24">
        <v>41</v>
      </c>
      <c r="B53" s="17" t="s">
        <v>85</v>
      </c>
      <c r="C53" s="18" t="s">
        <v>86</v>
      </c>
      <c r="D53" s="19">
        <v>22</v>
      </c>
      <c r="E53" s="17" t="s">
        <v>14</v>
      </c>
      <c r="F53" s="20"/>
      <c r="G53" s="25">
        <f t="shared" si="0"/>
        <v>0</v>
      </c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30" customHeight="1">
      <c r="A54" s="24">
        <v>42</v>
      </c>
      <c r="B54" s="17" t="s">
        <v>85</v>
      </c>
      <c r="C54" s="18" t="s">
        <v>87</v>
      </c>
      <c r="D54" s="19">
        <v>6</v>
      </c>
      <c r="E54" s="17" t="s">
        <v>17</v>
      </c>
      <c r="F54" s="20"/>
      <c r="G54" s="25">
        <f t="shared" si="0"/>
        <v>0</v>
      </c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0" customHeight="1">
      <c r="A55" s="24">
        <v>43</v>
      </c>
      <c r="B55" s="17" t="s">
        <v>51</v>
      </c>
      <c r="C55" s="18" t="s">
        <v>88</v>
      </c>
      <c r="D55" s="19">
        <v>18.878</v>
      </c>
      <c r="E55" s="17" t="s">
        <v>15</v>
      </c>
      <c r="F55" s="20"/>
      <c r="G55" s="25">
        <f t="shared" si="0"/>
        <v>0</v>
      </c>
      <c r="H55" s="1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30" customHeight="1" thickBot="1">
      <c r="A56" s="26">
        <v>44</v>
      </c>
      <c r="B56" s="27" t="s">
        <v>57</v>
      </c>
      <c r="C56" s="28" t="s">
        <v>89</v>
      </c>
      <c r="D56" s="29">
        <v>6</v>
      </c>
      <c r="E56" s="27" t="s">
        <v>17</v>
      </c>
      <c r="F56" s="30"/>
      <c r="G56" s="31">
        <f t="shared" si="0"/>
        <v>0</v>
      </c>
      <c r="H56" s="1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0" customHeight="1">
      <c r="A57" s="7" t="s">
        <v>35</v>
      </c>
      <c r="B57" s="8"/>
      <c r="C57" s="6" t="s">
        <v>90</v>
      </c>
      <c r="D57" s="9"/>
      <c r="E57" s="8"/>
      <c r="F57" s="10"/>
      <c r="G57" s="32"/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30" customHeight="1">
      <c r="A58" s="24">
        <v>45</v>
      </c>
      <c r="B58" s="17" t="s">
        <v>91</v>
      </c>
      <c r="C58" s="18" t="s">
        <v>92</v>
      </c>
      <c r="D58" s="19">
        <v>3.5</v>
      </c>
      <c r="E58" s="17" t="s">
        <v>14</v>
      </c>
      <c r="F58" s="20"/>
      <c r="G58" s="25">
        <f t="shared" si="0"/>
        <v>0</v>
      </c>
      <c r="H58" s="1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30" customHeight="1">
      <c r="A59" s="24">
        <v>46</v>
      </c>
      <c r="B59" s="17" t="s">
        <v>19</v>
      </c>
      <c r="C59" s="18" t="s">
        <v>93</v>
      </c>
      <c r="D59" s="19">
        <v>0.126</v>
      </c>
      <c r="E59" s="17" t="s">
        <v>15</v>
      </c>
      <c r="F59" s="20"/>
      <c r="G59" s="25">
        <f t="shared" si="0"/>
        <v>0</v>
      </c>
      <c r="H59" s="1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30" customHeight="1">
      <c r="A60" s="24">
        <v>47</v>
      </c>
      <c r="B60" s="17" t="s">
        <v>57</v>
      </c>
      <c r="C60" s="18" t="s">
        <v>94</v>
      </c>
      <c r="D60" s="19">
        <v>1</v>
      </c>
      <c r="E60" s="17" t="s">
        <v>17</v>
      </c>
      <c r="F60" s="20"/>
      <c r="G60" s="25">
        <f t="shared" si="0"/>
        <v>0</v>
      </c>
      <c r="H60" s="1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30" customHeight="1" thickBot="1">
      <c r="A61" s="26">
        <v>48</v>
      </c>
      <c r="B61" s="27" t="s">
        <v>95</v>
      </c>
      <c r="C61" s="28" t="s">
        <v>96</v>
      </c>
      <c r="D61" s="29">
        <v>60</v>
      </c>
      <c r="E61" s="27" t="s">
        <v>14</v>
      </c>
      <c r="F61" s="30"/>
      <c r="G61" s="31">
        <f t="shared" si="0"/>
        <v>0</v>
      </c>
      <c r="H61" s="1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16" customFormat="1" ht="24.95" customHeight="1">
      <c r="A62" s="15"/>
      <c r="B62" s="15"/>
      <c r="C62" s="39" t="s">
        <v>37</v>
      </c>
      <c r="D62" s="40"/>
      <c r="E62" s="40"/>
      <c r="F62" s="41">
        <f>SUM(G8:G61)</f>
        <v>0</v>
      </c>
      <c r="G62" s="42"/>
    </row>
    <row r="63" spans="1:38" s="16" customFormat="1" ht="24.95" customHeight="1">
      <c r="A63" s="15"/>
      <c r="B63" s="15"/>
      <c r="C63" s="43" t="s">
        <v>36</v>
      </c>
      <c r="D63" s="44"/>
      <c r="E63" s="44"/>
      <c r="F63" s="45">
        <f>ROUND(F62*0.23,2)</f>
        <v>0</v>
      </c>
      <c r="G63" s="46"/>
    </row>
    <row r="64" spans="1:38" s="16" customFormat="1" ht="24.95" customHeight="1" thickBot="1">
      <c r="A64" s="15"/>
      <c r="B64" s="15"/>
      <c r="C64" s="34" t="s">
        <v>38</v>
      </c>
      <c r="D64" s="35"/>
      <c r="E64" s="35"/>
      <c r="F64" s="36">
        <f>F62+F63</f>
        <v>0</v>
      </c>
      <c r="G64" s="37"/>
    </row>
  </sheetData>
  <mergeCells count="9">
    <mergeCell ref="C1:E1"/>
    <mergeCell ref="C64:E64"/>
    <mergeCell ref="F64:G64"/>
    <mergeCell ref="A2:B2"/>
    <mergeCell ref="A3:B3"/>
    <mergeCell ref="C62:E62"/>
    <mergeCell ref="F62:G62"/>
    <mergeCell ref="C63:E63"/>
    <mergeCell ref="F63:G63"/>
  </mergeCells>
  <printOptions horizontalCentered="1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agnieszka_juskowiak</cp:lastModifiedBy>
  <cp:lastPrinted>2017-08-10T09:32:14Z</cp:lastPrinted>
  <dcterms:created xsi:type="dcterms:W3CDTF">2017-07-26T10:58:40Z</dcterms:created>
  <dcterms:modified xsi:type="dcterms:W3CDTF">2017-08-13T18:48:31Z</dcterms:modified>
</cp:coreProperties>
</file>